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4\"/>
    </mc:Choice>
  </mc:AlternateContent>
  <xr:revisionPtr revIDLastSave="0" documentId="13_ncr:1_{08512B7D-F99F-49C9-9098-7117E0832368}" xr6:coauthVersionLast="47" xr6:coauthVersionMax="47" xr10:uidLastSave="{00000000-0000-0000-0000-000000000000}"/>
  <bookViews>
    <workbookView xWindow="-17985" yWindow="-16335" windowWidth="29040" windowHeight="15840" xr2:uid="{00000000-000D-0000-FFFF-FFFF00000000}"/>
  </bookViews>
  <sheets>
    <sheet name="By Interest Type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'By Interest Type'!$B$2:$D$36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29" i="1"/>
  <c r="D23" i="1" l="1"/>
  <c r="D20" i="1"/>
  <c r="D35" i="1"/>
  <c r="D33" i="1"/>
  <c r="D34" i="1"/>
  <c r="D18" i="1"/>
  <c r="D17" i="1"/>
  <c r="D27" i="1"/>
  <c r="D24" i="1"/>
  <c r="D25" i="1"/>
  <c r="D28" i="1"/>
  <c r="D26" i="1"/>
  <c r="D22" i="1"/>
  <c r="D21" i="1"/>
  <c r="D19" i="1"/>
  <c r="D36" i="1" l="1"/>
  <c r="D29" i="1"/>
</calcChain>
</file>

<file path=xl/sharedStrings.xml><?xml version="1.0" encoding="utf-8"?>
<sst xmlns="http://schemas.openxmlformats.org/spreadsheetml/2006/main" count="29" uniqueCount="26">
  <si>
    <t>%</t>
  </si>
  <si>
    <t>FIXED</t>
  </si>
  <si>
    <t>TOTAL</t>
  </si>
  <si>
    <t>DOMINICAN REPUBLIC</t>
  </si>
  <si>
    <t>MINISTRY OF FINANCE</t>
  </si>
  <si>
    <t>PUBLIC DEBT OFFICE</t>
  </si>
  <si>
    <t>Non Financial Public Sector Debt Stock by Interest Rate</t>
  </si>
  <si>
    <t>(Preliminary date in million, US$, except percentages)</t>
  </si>
  <si>
    <t>preliminary data</t>
  </si>
  <si>
    <t>Total NFPS Public Debt</t>
  </si>
  <si>
    <t>Interest Type</t>
  </si>
  <si>
    <t>Amount (US$)</t>
  </si>
  <si>
    <t>ZERO RATE</t>
  </si>
  <si>
    <t>SUMMARY</t>
  </si>
  <si>
    <t>FLOATING</t>
  </si>
  <si>
    <t>LIBOR (6 MONTHS)</t>
  </si>
  <si>
    <t xml:space="preserve">EURIBOR (6 MONTHS) </t>
  </si>
  <si>
    <t>IFAD VARIABLE RATE</t>
  </si>
  <si>
    <t>IDB RATE FIXED BASED 2ND EXEC.</t>
  </si>
  <si>
    <t>CABEI VARIABLE RATE</t>
  </si>
  <si>
    <t>IMF RATE</t>
  </si>
  <si>
    <t>IDB RATE BASED SOFR</t>
  </si>
  <si>
    <t>SECURED OVERNIGHT FINANCING RATE (SOFR)</t>
  </si>
  <si>
    <t>LOCAL PRIME RATE USD</t>
  </si>
  <si>
    <t>SOFR (6 MONTHS)</t>
  </si>
  <si>
    <t>As of  December  31st,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</si>
</sst>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000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_(* #,##0.0_);_(* \(#,##0.0\);_(* &quot;-&quot;??_);_(@_)"/>
    <numFmt numFmtId="177" formatCode="_(* #,##0.0_);_(* \(#,##0.0\);_(* &quot;-&quot;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0" fillId="0" borderId="0" applyFill="0" applyBorder="0" applyAlignment="0" applyProtection="0">
      <alignment horizontal="right"/>
    </xf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3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19" fillId="0" borderId="0" xfId="241" applyFont="1"/>
    <xf numFmtId="0" fontId="2" fillId="0" borderId="0" xfId="241" applyFont="1" applyAlignment="1">
      <alignment horizontal="left" indent="2"/>
    </xf>
    <xf numFmtId="166" fontId="4" fillId="0" borderId="0" xfId="110" applyNumberFormat="1" applyFont="1"/>
    <xf numFmtId="0" fontId="2" fillId="0" borderId="0" xfId="241" applyFont="1"/>
    <xf numFmtId="0" fontId="3" fillId="0" borderId="0" xfId="241" applyFont="1" applyAlignment="1">
      <alignment horizontal="left" indent="2"/>
    </xf>
    <xf numFmtId="176" fontId="3" fillId="0" borderId="0" xfId="8" applyNumberFormat="1" applyFont="1" applyFill="1"/>
    <xf numFmtId="176" fontId="2" fillId="0" borderId="3" xfId="8" applyNumberFormat="1" applyFont="1" applyFill="1" applyBorder="1"/>
    <xf numFmtId="0" fontId="15" fillId="4" borderId="0" xfId="0" applyFont="1" applyFill="1"/>
    <xf numFmtId="176" fontId="2" fillId="0" borderId="0" xfId="8" applyNumberFormat="1" applyFont="1" applyFill="1" applyBorder="1"/>
    <xf numFmtId="176" fontId="3" fillId="0" borderId="2" xfId="8" applyNumberFormat="1" applyFont="1" applyFill="1" applyBorder="1"/>
    <xf numFmtId="0" fontId="3" fillId="0" borderId="2" xfId="241" applyFont="1" applyBorder="1" applyAlignment="1">
      <alignment horizontal="left" indent="2"/>
    </xf>
    <xf numFmtId="0" fontId="20" fillId="5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horizontal="center" vertical="center" wrapText="1"/>
    </xf>
    <xf numFmtId="164" fontId="2" fillId="6" borderId="5" xfId="623" applyNumberFormat="1" applyFont="1" applyFill="1" applyBorder="1" applyAlignment="1">
      <alignment horizontal="center" vertical="center" wrapText="1"/>
    </xf>
    <xf numFmtId="176" fontId="3" fillId="0" borderId="3" xfId="8" applyNumberFormat="1" applyFont="1" applyBorder="1"/>
    <xf numFmtId="176" fontId="3" fillId="0" borderId="0" xfId="8" applyNumberFormat="1" applyFont="1" applyBorder="1"/>
    <xf numFmtId="176" fontId="3" fillId="0" borderId="2" xfId="8" applyNumberFormat="1" applyFont="1" applyBorder="1"/>
    <xf numFmtId="177" fontId="1" fillId="0" borderId="0" xfId="241" applyNumberFormat="1"/>
    <xf numFmtId="43" fontId="1" fillId="0" borderId="0" xfId="8" applyFont="1"/>
    <xf numFmtId="43" fontId="1" fillId="0" borderId="0" xfId="241" applyNumberFormat="1"/>
    <xf numFmtId="0" fontId="21" fillId="0" borderId="0" xfId="0" applyFont="1"/>
    <xf numFmtId="0" fontId="21" fillId="0" borderId="2" xfId="0" applyFont="1" applyBorder="1"/>
    <xf numFmtId="0" fontId="1" fillId="0" borderId="0" xfId="241" applyAlignment="1">
      <alignment horizontal="center"/>
    </xf>
    <xf numFmtId="0" fontId="20" fillId="5" borderId="5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1" defaultTableStyle="TableStyleMedium9" defaultPivotStyle="PivotStyleLight16">
    <tableStyle name="Invisible" pivot="0" table="0" count="0" xr9:uid="{2100159F-FB1F-461D-B300-EDCA2658F556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2571749</xdr:colOff>
      <xdr:row>0</xdr:row>
      <xdr:rowOff>71438</xdr:rowOff>
    </xdr:from>
    <xdr:to>
      <xdr:col>1</xdr:col>
      <xdr:colOff>3488531</xdr:colOff>
      <xdr:row>5</xdr:row>
      <xdr:rowOff>67819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02F7E9A-01CA-4E33-AD12-FC6AA663E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810249" y="71438"/>
          <a:ext cx="916782" cy="829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39"/>
  <sheetViews>
    <sheetView showGridLines="0" tabSelected="1" zoomScale="80" zoomScaleNormal="80" workbookViewId="0"/>
  </sheetViews>
  <sheetFormatPr defaultColWidth="16.140625" defaultRowHeight="12.75"/>
  <cols>
    <col min="1" max="1" width="2" style="1" customWidth="1"/>
    <col min="2" max="2" width="56.7109375" style="1" customWidth="1"/>
    <col min="3" max="3" width="18.7109375" style="1" customWidth="1"/>
    <col min="4" max="4" width="14.42578125" style="1" customWidth="1"/>
    <col min="5" max="5" width="13.5703125" style="1" customWidth="1"/>
    <col min="6" max="6" width="10.140625" style="1" bestFit="1" customWidth="1"/>
    <col min="7" max="206" width="9.140625" style="1" customWidth="1"/>
    <col min="207" max="207" width="46.28515625" style="1" bestFit="1" customWidth="1"/>
    <col min="208" max="208" width="44.7109375" style="1" bestFit="1" customWidth="1"/>
    <col min="209" max="210" width="11.85546875" style="1" customWidth="1"/>
    <col min="211" max="211" width="19.28515625" style="1" customWidth="1"/>
    <col min="212" max="212" width="37.85546875" style="1" customWidth="1"/>
    <col min="213" max="16384" width="16.140625" style="1"/>
  </cols>
  <sheetData>
    <row r="7" spans="2:4" ht="15">
      <c r="B7" s="32" t="s">
        <v>5</v>
      </c>
      <c r="C7" s="32"/>
      <c r="D7" s="32"/>
    </row>
    <row r="8" spans="2:4" ht="15">
      <c r="B8" s="32" t="s">
        <v>4</v>
      </c>
      <c r="C8" s="32"/>
      <c r="D8" s="32"/>
    </row>
    <row r="9" spans="2:4" ht="15">
      <c r="B9" s="32" t="s">
        <v>3</v>
      </c>
      <c r="C9" s="32"/>
      <c r="D9" s="32"/>
    </row>
    <row r="10" spans="2:4" ht="15">
      <c r="B10" s="32"/>
      <c r="C10" s="32"/>
      <c r="D10" s="32"/>
    </row>
    <row r="11" spans="2:4" ht="15">
      <c r="B11" s="32" t="s">
        <v>6</v>
      </c>
      <c r="C11" s="32"/>
      <c r="D11" s="32"/>
    </row>
    <row r="12" spans="2:4" ht="15">
      <c r="B12" s="32" t="s">
        <v>7</v>
      </c>
      <c r="C12" s="32"/>
      <c r="D12" s="32"/>
    </row>
    <row r="13" spans="2:4">
      <c r="B13" s="30" t="s">
        <v>8</v>
      </c>
      <c r="C13" s="30"/>
      <c r="D13" s="30"/>
    </row>
    <row r="14" spans="2:4" ht="14.25">
      <c r="B14" s="2"/>
      <c r="C14" s="3"/>
      <c r="D14" s="2"/>
    </row>
    <row r="15" spans="2:4" ht="18.75" customHeight="1">
      <c r="B15" s="18" t="s">
        <v>9</v>
      </c>
      <c r="C15" s="31" t="s">
        <v>25</v>
      </c>
      <c r="D15" s="31"/>
    </row>
    <row r="16" spans="2:4" ht="16.5" customHeight="1">
      <c r="B16" s="19" t="s">
        <v>10</v>
      </c>
      <c r="C16" s="20" t="s">
        <v>11</v>
      </c>
      <c r="D16" s="21" t="s">
        <v>0</v>
      </c>
    </row>
    <row r="17" spans="1:7" ht="15">
      <c r="A17" s="4"/>
      <c r="B17" s="28" t="s">
        <v>1</v>
      </c>
      <c r="C17" s="12">
        <v>50425.676055903394</v>
      </c>
      <c r="D17" s="22">
        <f>C17/$C$29*100</f>
        <v>87.564062497389756</v>
      </c>
      <c r="E17" s="26"/>
      <c r="F17" s="25"/>
    </row>
    <row r="18" spans="1:7" ht="15">
      <c r="A18" s="4"/>
      <c r="B18" s="28" t="s">
        <v>21</v>
      </c>
      <c r="C18" s="12">
        <v>3967.99824055</v>
      </c>
      <c r="D18" s="23">
        <f>C18/$C$29*100</f>
        <v>6.8904191892212792</v>
      </c>
      <c r="E18" s="26"/>
      <c r="F18" s="25"/>
    </row>
    <row r="19" spans="1:7" ht="15">
      <c r="A19" s="4"/>
      <c r="B19" s="28" t="s">
        <v>22</v>
      </c>
      <c r="C19" s="12">
        <v>1880.7565294000001</v>
      </c>
      <c r="D19" s="23">
        <f>C19/$C$29*100</f>
        <v>3.2659290893825381</v>
      </c>
      <c r="E19" s="26"/>
      <c r="F19" s="25"/>
    </row>
    <row r="20" spans="1:7" ht="15">
      <c r="A20" s="4"/>
      <c r="B20" s="28" t="s">
        <v>15</v>
      </c>
      <c r="C20" s="12">
        <v>779.85678453000003</v>
      </c>
      <c r="D20" s="23">
        <f>C20/$C$29*100</f>
        <v>1.3542193890250052</v>
      </c>
      <c r="E20" s="26"/>
      <c r="F20" s="25"/>
    </row>
    <row r="21" spans="1:7" ht="15">
      <c r="A21" s="4"/>
      <c r="B21" s="28" t="s">
        <v>24</v>
      </c>
      <c r="C21" s="12">
        <v>200.04468560499998</v>
      </c>
      <c r="D21" s="23">
        <f>C21/$C$29*100</f>
        <v>0.34737710473464634</v>
      </c>
      <c r="E21" s="26"/>
      <c r="F21" s="25"/>
    </row>
    <row r="22" spans="1:7" ht="15">
      <c r="A22"/>
      <c r="B22" s="28" t="s">
        <v>20</v>
      </c>
      <c r="C22" s="12">
        <v>155.64846790300001</v>
      </c>
      <c r="D22" s="23">
        <f>C22/$C$29*100</f>
        <v>0.27028318184512801</v>
      </c>
      <c r="E22" s="26"/>
      <c r="F22" s="25"/>
    </row>
    <row r="23" spans="1:7" ht="15">
      <c r="A23" s="6"/>
      <c r="B23" s="28" t="s">
        <v>18</v>
      </c>
      <c r="C23" s="12">
        <v>56.195781789999998</v>
      </c>
      <c r="D23" s="23">
        <f>C23/$C$29*100</f>
        <v>9.7583836918596165E-2</v>
      </c>
      <c r="E23" s="26"/>
      <c r="F23" s="25"/>
    </row>
    <row r="24" spans="1:7" ht="15">
      <c r="A24" s="4"/>
      <c r="B24" s="28" t="s">
        <v>19</v>
      </c>
      <c r="C24" s="12">
        <v>38.400000230000003</v>
      </c>
      <c r="D24" s="23">
        <f>C24/$C$29*100</f>
        <v>6.6681505991348103E-2</v>
      </c>
      <c r="E24" s="26"/>
      <c r="F24" s="25"/>
    </row>
    <row r="25" spans="1:7" ht="15">
      <c r="A25"/>
      <c r="B25" s="28" t="s">
        <v>16</v>
      </c>
      <c r="C25" s="12">
        <v>25.068957869999998</v>
      </c>
      <c r="D25" s="23">
        <f>C25/$C$29*100</f>
        <v>4.3532183708147286E-2</v>
      </c>
      <c r="E25" s="26"/>
      <c r="F25" s="25"/>
    </row>
    <row r="26" spans="1:7" ht="15">
      <c r="A26" s="4"/>
      <c r="B26" s="28" t="s">
        <v>23</v>
      </c>
      <c r="C26" s="12">
        <v>20.399999960000002</v>
      </c>
      <c r="D26" s="23">
        <f>C26/$C$29*100</f>
        <v>3.5424549776265489E-2</v>
      </c>
      <c r="E26" s="26"/>
      <c r="F26" s="25"/>
    </row>
    <row r="27" spans="1:7" ht="15">
      <c r="A27" s="6"/>
      <c r="B27" s="28" t="s">
        <v>17</v>
      </c>
      <c r="C27" s="12">
        <v>20.161871807999997</v>
      </c>
      <c r="D27" s="23">
        <f>C27/$C$29*100</f>
        <v>3.5011040825765748E-2</v>
      </c>
      <c r="E27" s="26"/>
      <c r="F27" s="25"/>
    </row>
    <row r="28" spans="1:7" ht="15">
      <c r="A28" s="2"/>
      <c r="B28" s="29" t="s">
        <v>12</v>
      </c>
      <c r="C28" s="16">
        <v>16.974646078000003</v>
      </c>
      <c r="D28" s="24">
        <f>C28/$C$29*100</f>
        <v>2.9476431181551865E-2</v>
      </c>
      <c r="E28" s="26"/>
      <c r="F28" s="25"/>
    </row>
    <row r="29" spans="1:7" ht="15">
      <c r="A29" s="7"/>
      <c r="B29" s="8" t="s">
        <v>2</v>
      </c>
      <c r="C29" s="15">
        <f>SUM(C17:C28)</f>
        <v>57587.182021627385</v>
      </c>
      <c r="D29" s="15">
        <f>SUM(D17:D28)</f>
        <v>100.00000000000004</v>
      </c>
      <c r="E29" s="26"/>
      <c r="F29" s="25"/>
    </row>
    <row r="30" spans="1:7" ht="15">
      <c r="C30" s="9"/>
      <c r="D30" s="5"/>
      <c r="E30" s="26"/>
    </row>
    <row r="31" spans="1:7" ht="14.25">
      <c r="B31" s="2"/>
      <c r="C31" s="5"/>
      <c r="D31" s="5"/>
      <c r="E31" s="26"/>
    </row>
    <row r="32" spans="1:7" ht="15">
      <c r="B32" s="10" t="s">
        <v>13</v>
      </c>
      <c r="C32" s="5"/>
      <c r="D32" s="5"/>
      <c r="E32" s="26"/>
      <c r="F32" s="27"/>
      <c r="G32" s="26"/>
    </row>
    <row r="33" spans="2:7" ht="14.25">
      <c r="B33" s="11" t="s">
        <v>1</v>
      </c>
      <c r="C33" s="12">
        <v>50425.676055903394</v>
      </c>
      <c r="D33" s="23">
        <f>C33/$C$36*100</f>
        <v>87.564062497389742</v>
      </c>
      <c r="E33" s="26"/>
    </row>
    <row r="34" spans="2:7" ht="14.25">
      <c r="B34" s="11" t="s">
        <v>14</v>
      </c>
      <c r="C34" s="12">
        <v>7144.5313196460002</v>
      </c>
      <c r="D34" s="23">
        <f>C34/$C$36*100</f>
        <v>12.406461071428719</v>
      </c>
      <c r="E34" s="26"/>
      <c r="G34" s="27"/>
    </row>
    <row r="35" spans="2:7" ht="14.25">
      <c r="B35" s="17" t="s">
        <v>12</v>
      </c>
      <c r="C35" s="12">
        <v>16.974646078000003</v>
      </c>
      <c r="D35" s="23">
        <f>C35/$C$36*100</f>
        <v>2.9476431181551861E-2</v>
      </c>
      <c r="E35" s="26"/>
    </row>
    <row r="36" spans="2:7" ht="15">
      <c r="B36" s="8" t="s">
        <v>2</v>
      </c>
      <c r="C36" s="13">
        <f>SUM(C33:C35)</f>
        <v>57587.182021627392</v>
      </c>
      <c r="D36" s="13">
        <f>SUM(D33:D35)</f>
        <v>100.00000000000001</v>
      </c>
      <c r="E36" s="26"/>
    </row>
    <row r="37" spans="2:7" ht="14.25">
      <c r="B37" s="2"/>
    </row>
    <row r="38" spans="2:7">
      <c r="C38" s="25"/>
    </row>
    <row r="39" spans="2:7">
      <c r="B39" s="14"/>
    </row>
  </sheetData>
  <sortState xmlns:xlrd2="http://schemas.microsoft.com/office/spreadsheetml/2017/richdata2" ref="B17:D36">
    <sortCondition descending="1" ref="C17:C36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02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D4E9C-03BB-414A-BB4B-6B5E3194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1C721-F45B-4B5C-8991-32E561A8CC76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customXml/itemProps3.xml><?xml version="1.0" encoding="utf-8"?>
<ds:datastoreItem xmlns:ds="http://schemas.openxmlformats.org/officeDocument/2006/customXml" ds:itemID="{14745AA4-4430-4880-B162-498988FCA4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Interest Type</vt:lpstr>
      <vt:lpstr>'By Interest Type'!Print_Area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2013-11-01T18:58:26Z</cp:lastPrinted>
  <dcterms:created xsi:type="dcterms:W3CDTF">2011-05-09T14:21:30Z</dcterms:created>
  <dcterms:modified xsi:type="dcterms:W3CDTF">2025-02-02T21:14:12Z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